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<sst xmlns="http://schemas.openxmlformats.org/spreadsheetml/2006/main" count="90" uniqueCount="63">
  <si>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</si>
  <si>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</si>
  <si>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</si>
  <si>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</si>
  <si>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</si>
  <si>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</si>
  <si>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</si>
  <si>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</si>
  <si>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</si>
  <si>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</si>
  <si>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</si>
  <si>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</si>
  <si>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</si>
  <si>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</si>
  <si>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</si>
  <si>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ZESTAWIENIE  PLANOWANYCH   DOTACJI   UDZIELANYCH   Z   BUDŻETU  GMINY  W  2021  ROKU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</si>
  <si>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</si>
  <si>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</si>
  <si>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</si>
  <si>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</si>
  <si>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</si>
  <si>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</si>
  <si>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</si>
  <si>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</si>
  <si>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</si>
  <si>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</si>
  <si>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</si>
  <si>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</si>
  <si>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</si>
  <si>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</si>
  <si>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</si>
  <si>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</si>
  <si>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</si>
  <si>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</si>
  <si>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</si>
  <si>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</si>
  <si>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</si>
  <si>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</si>
  <si>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</si>
  <si>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</si>
  <si>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</si>
  <si>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</si>
  <si>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</si>
  <si>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</si>
  <si>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</si>
  <si>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</si>
  <si>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</si>
  <si>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</si>
  <si>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</si>
  <si>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</si>
  <si>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</si>
  <si>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</si>
  <si>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</si>
  <si>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</si>
  <si>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Drogi powiatowe</t>
  </si>
  <si>
    <t>Dotacja celowa na pomoc finansową udzielaną między jednostkami samorządu terytorialnego na dofinansowanie własnych zadań inwestycyjnych i zakupów inwestycyjnych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</si>
  <si>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</si>
  <si>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</si>
  <si>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</si>
  <si>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</si>
  <si>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</si>
  <si>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</si>
  <si>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Załącznik Nr 8 do uchwały Nr  XXXIV/…./2021
Rady Gminy Perzów z dnia 28 grudnia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</si>
</sst>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4" fontId="5" fillId="5" borderId="15" xfId="0" applyNumberFormat="1" applyFont="1" applyFill="1" applyBorder="1" applyAlignment="1">
      <alignment horizontal="right" vertical="center" wrapText="1"/>
    </xf>
    <xf numFmtId="4" fontId="5" fillId="5" borderId="10" xfId="0" applyNumberFormat="1" applyFont="1" applyFill="1" applyBorder="1" applyAlignment="1">
      <alignment horizontal="right"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4" sqref="A4:E4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36" t="s">
        <v>62</v>
      </c>
      <c r="B1" s="37"/>
      <c r="C1" s="37"/>
      <c r="D1" s="37"/>
      <c r="E1" s="37"/>
    </row>
    <row r="2" spans="1:5" ht="36" customHeight="1">
      <c r="A2" s="38" t="s">
        <v>15</v>
      </c>
      <c r="B2" s="39"/>
      <c r="C2" s="39"/>
      <c r="D2" s="39"/>
      <c r="E2" s="39"/>
    </row>
    <row r="3" spans="1:5" ht="20.25" customHeight="1">
      <c r="A3" s="40" t="s">
        <v>0</v>
      </c>
      <c r="B3" s="40"/>
      <c r="C3" s="40"/>
      <c r="D3" s="40"/>
      <c r="E3" s="40"/>
    </row>
    <row r="4" spans="1:5" ht="21.75" customHeight="1">
      <c r="A4" s="41" t="s">
        <v>1</v>
      </c>
      <c r="B4" s="41"/>
      <c r="C4" s="41"/>
      <c r="D4" s="41"/>
      <c r="E4" s="41"/>
    </row>
    <row r="5" spans="1:5" ht="20.25" customHeight="1">
      <c r="A5" s="5" t="s">
        <v>2</v>
      </c>
      <c r="B5" s="5" t="s">
        <v>3</v>
      </c>
      <c r="C5" s="5" t="s">
        <v>23</v>
      </c>
      <c r="D5" s="5" t="s">
        <v>24</v>
      </c>
      <c r="E5" s="5" t="s">
        <v>4</v>
      </c>
    </row>
    <row r="6" spans="1:13" s="2" customFormat="1" ht="20.25" customHeight="1">
      <c r="A6" s="13" t="s">
        <v>16</v>
      </c>
      <c r="B6" s="13"/>
      <c r="C6" s="13"/>
      <c r="D6" s="14" t="s">
        <v>17</v>
      </c>
      <c r="E6" s="15">
        <f>SUM(E7+E9)</f>
        <v>535000</v>
      </c>
      <c r="F6" s="1"/>
      <c r="M6" s="1"/>
    </row>
    <row r="7" spans="1:13" s="2" customFormat="1" ht="21" customHeight="1">
      <c r="A7" s="30"/>
      <c r="B7" s="17" t="s">
        <v>18</v>
      </c>
      <c r="C7" s="17"/>
      <c r="D7" s="16" t="s">
        <v>19</v>
      </c>
      <c r="E7" s="18">
        <f>SUM(E8)</f>
        <v>400000</v>
      </c>
      <c r="F7" s="1"/>
      <c r="M7" s="1"/>
    </row>
    <row r="8" spans="1:13" s="2" customFormat="1" ht="27.75" customHeight="1">
      <c r="A8" s="30"/>
      <c r="B8" s="6"/>
      <c r="C8" s="6" t="s">
        <v>20</v>
      </c>
      <c r="D8" s="7" t="s">
        <v>5</v>
      </c>
      <c r="E8" s="4">
        <v>400000</v>
      </c>
      <c r="F8" s="1"/>
      <c r="M8" s="1"/>
    </row>
    <row r="9" spans="1:13" s="2" customFormat="1" ht="24.75" customHeight="1">
      <c r="A9" s="30"/>
      <c r="B9" s="17" t="s">
        <v>21</v>
      </c>
      <c r="C9" s="17"/>
      <c r="D9" s="16" t="s">
        <v>22</v>
      </c>
      <c r="E9" s="18">
        <f>E10</f>
        <v>135000</v>
      </c>
      <c r="F9" s="1"/>
      <c r="M9" s="1"/>
    </row>
    <row r="10" spans="1:13" s="2" customFormat="1" ht="25.5" customHeight="1">
      <c r="A10" s="30"/>
      <c r="B10" s="6"/>
      <c r="C10" s="6" t="s">
        <v>20</v>
      </c>
      <c r="D10" s="7" t="s">
        <v>5</v>
      </c>
      <c r="E10" s="4">
        <v>135000</v>
      </c>
      <c r="F10" s="1"/>
      <c r="M10" s="3"/>
    </row>
    <row r="11" spans="1:5" s="2" customFormat="1" ht="18.75" customHeight="1">
      <c r="A11" s="41" t="s">
        <v>45</v>
      </c>
      <c r="B11" s="41"/>
      <c r="C11" s="41"/>
      <c r="D11" s="41"/>
      <c r="E11" s="41"/>
    </row>
    <row r="12" spans="1:5" s="2" customFormat="1" ht="18.75" customHeight="1">
      <c r="A12" s="5" t="s">
        <v>2</v>
      </c>
      <c r="B12" s="5" t="s">
        <v>3</v>
      </c>
      <c r="C12" s="5" t="s">
        <v>23</v>
      </c>
      <c r="D12" s="5" t="s">
        <v>24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53</v>
      </c>
      <c r="E13" s="15">
        <f>SUM(E14+E16)</f>
        <v>276031.8</v>
      </c>
    </row>
    <row r="14" spans="1:5" s="2" customFormat="1" ht="18.75" customHeight="1">
      <c r="A14" s="44"/>
      <c r="B14" s="19">
        <v>60004</v>
      </c>
      <c r="C14" s="20"/>
      <c r="D14" s="21" t="s">
        <v>56</v>
      </c>
      <c r="E14" s="18">
        <f>E15</f>
        <v>6031.8</v>
      </c>
    </row>
    <row r="15" spans="1:5" s="2" customFormat="1" ht="37.5" customHeight="1">
      <c r="A15" s="45"/>
      <c r="B15" s="24"/>
      <c r="C15" s="28">
        <v>2710</v>
      </c>
      <c r="D15" s="25" t="s">
        <v>57</v>
      </c>
      <c r="E15" s="4">
        <v>6031.8</v>
      </c>
    </row>
    <row r="16" spans="1:5" s="2" customFormat="1" ht="18.75" customHeight="1">
      <c r="A16" s="45"/>
      <c r="B16" s="19">
        <v>60014</v>
      </c>
      <c r="C16" s="20"/>
      <c r="D16" s="21" t="s">
        <v>54</v>
      </c>
      <c r="E16" s="18">
        <f>E17</f>
        <v>270000</v>
      </c>
    </row>
    <row r="17" spans="1:5" s="2" customFormat="1" ht="55.5" customHeight="1">
      <c r="A17" s="46"/>
      <c r="B17" s="24"/>
      <c r="C17" s="28">
        <v>6300</v>
      </c>
      <c r="D17" s="25" t="s">
        <v>55</v>
      </c>
      <c r="E17" s="4">
        <v>270000</v>
      </c>
    </row>
    <row r="18" spans="1:5" s="2" customFormat="1" ht="18.75" customHeight="1">
      <c r="A18" s="13" t="s">
        <v>39</v>
      </c>
      <c r="B18" s="13"/>
      <c r="C18" s="13"/>
      <c r="D18" s="14" t="s">
        <v>40</v>
      </c>
      <c r="E18" s="15">
        <f>E19+K27+K31+K29</f>
        <v>250000</v>
      </c>
    </row>
    <row r="19" spans="1:5" s="2" customFormat="1" ht="18.75" customHeight="1">
      <c r="A19" s="43"/>
      <c r="B19" s="26" t="s">
        <v>41</v>
      </c>
      <c r="C19" s="17"/>
      <c r="D19" s="27" t="s">
        <v>42</v>
      </c>
      <c r="E19" s="18">
        <f>E20</f>
        <v>250000</v>
      </c>
    </row>
    <row r="20" spans="1:5" s="2" customFormat="1" ht="58.5" customHeight="1">
      <c r="A20" s="43"/>
      <c r="B20" s="6"/>
      <c r="C20" s="10" t="s">
        <v>43</v>
      </c>
      <c r="D20" s="11" t="s">
        <v>44</v>
      </c>
      <c r="E20" s="4">
        <v>250000</v>
      </c>
    </row>
    <row r="21" spans="1:5" s="2" customFormat="1" ht="18.75" customHeight="1">
      <c r="A21" s="12">
        <v>921</v>
      </c>
      <c r="B21" s="22"/>
      <c r="C21" s="23"/>
      <c r="D21" s="23" t="s">
        <v>19</v>
      </c>
      <c r="E21" s="15">
        <f>E22+K27+K35+K33</f>
        <v>13100</v>
      </c>
    </row>
    <row r="22" spans="1:5" s="2" customFormat="1" ht="28.5" customHeight="1">
      <c r="A22" s="31"/>
      <c r="B22" s="19">
        <v>92109</v>
      </c>
      <c r="C22" s="20"/>
      <c r="D22" s="16" t="s">
        <v>19</v>
      </c>
      <c r="E22" s="18">
        <f>E23</f>
        <v>13100</v>
      </c>
    </row>
    <row r="23" spans="1:5" s="2" customFormat="1" ht="58.5" customHeight="1">
      <c r="A23" s="32"/>
      <c r="B23" s="24"/>
      <c r="C23" s="10" t="s">
        <v>43</v>
      </c>
      <c r="D23" s="11" t="s">
        <v>44</v>
      </c>
      <c r="E23" s="4">
        <v>13100</v>
      </c>
    </row>
    <row r="24" spans="1:5" s="2" customFormat="1" ht="18.75" customHeight="1">
      <c r="A24" s="42" t="s">
        <v>6</v>
      </c>
      <c r="B24" s="42"/>
      <c r="C24" s="42"/>
      <c r="D24" s="47">
        <f>SUM(E6+E13+E18+E21)</f>
        <v>1074131.8</v>
      </c>
      <c r="E24" s="48"/>
    </row>
    <row r="25" spans="1:5" s="2" customFormat="1" ht="22.5" customHeight="1">
      <c r="A25" s="40" t="s">
        <v>7</v>
      </c>
      <c r="B25" s="40"/>
      <c r="C25" s="40"/>
      <c r="D25" s="40"/>
      <c r="E25" s="40"/>
    </row>
    <row r="26" spans="1:5" s="2" customFormat="1" ht="21.75" customHeight="1">
      <c r="A26" s="41" t="s">
        <v>8</v>
      </c>
      <c r="B26" s="41"/>
      <c r="C26" s="41"/>
      <c r="D26" s="41"/>
      <c r="E26" s="41"/>
    </row>
    <row r="27" spans="1:5" s="2" customFormat="1" ht="18" customHeight="1">
      <c r="A27" s="5" t="s">
        <v>2</v>
      </c>
      <c r="B27" s="5" t="s">
        <v>3</v>
      </c>
      <c r="C27" s="5" t="s">
        <v>23</v>
      </c>
      <c r="D27" s="5" t="s">
        <v>24</v>
      </c>
      <c r="E27" s="5" t="s">
        <v>4</v>
      </c>
    </row>
    <row r="28" spans="1:5" s="2" customFormat="1" ht="21.75" customHeight="1">
      <c r="A28" s="13" t="s">
        <v>9</v>
      </c>
      <c r="B28" s="13"/>
      <c r="C28" s="13"/>
      <c r="D28" s="14" t="s">
        <v>10</v>
      </c>
      <c r="E28" s="15">
        <f>SUM(E29)</f>
        <v>8000</v>
      </c>
    </row>
    <row r="29" spans="1:5" s="2" customFormat="1" ht="21" customHeight="1">
      <c r="A29" s="30"/>
      <c r="B29" s="17" t="s">
        <v>11</v>
      </c>
      <c r="C29" s="17"/>
      <c r="D29" s="16" t="s">
        <v>25</v>
      </c>
      <c r="E29" s="18">
        <f>E30</f>
        <v>8000</v>
      </c>
    </row>
    <row r="30" spans="1:5" s="2" customFormat="1" ht="61.5" customHeight="1">
      <c r="A30" s="30"/>
      <c r="B30" s="6"/>
      <c r="C30" s="6" t="s">
        <v>26</v>
      </c>
      <c r="D30" s="29" t="s">
        <v>60</v>
      </c>
      <c r="E30" s="4">
        <v>8000</v>
      </c>
    </row>
    <row r="31" spans="1:5" s="2" customFormat="1" ht="30" customHeight="1">
      <c r="A31" s="13" t="s">
        <v>27</v>
      </c>
      <c r="B31" s="13"/>
      <c r="C31" s="13"/>
      <c r="D31" s="14" t="s">
        <v>12</v>
      </c>
      <c r="E31" s="15">
        <f>SUM(E32)</f>
        <v>477248.3</v>
      </c>
    </row>
    <row r="32" spans="1:5" s="2" customFormat="1" ht="21" customHeight="1">
      <c r="A32" s="43"/>
      <c r="B32" s="17" t="s">
        <v>28</v>
      </c>
      <c r="C32" s="17"/>
      <c r="D32" s="16" t="s">
        <v>29</v>
      </c>
      <c r="E32" s="18">
        <f>SUM(E33:E34)</f>
        <v>477248.3</v>
      </c>
    </row>
    <row r="33" spans="1:5" s="2" customFormat="1" ht="42" customHeight="1">
      <c r="A33" s="43"/>
      <c r="B33" s="6"/>
      <c r="C33" s="6" t="s">
        <v>30</v>
      </c>
      <c r="D33" s="7" t="s">
        <v>31</v>
      </c>
      <c r="E33" s="4">
        <v>10000</v>
      </c>
    </row>
    <row r="34" spans="1:5" s="2" customFormat="1" ht="51" customHeight="1">
      <c r="A34" s="9"/>
      <c r="B34" s="6"/>
      <c r="C34" s="10" t="s">
        <v>49</v>
      </c>
      <c r="D34" s="11" t="s">
        <v>61</v>
      </c>
      <c r="E34" s="4">
        <v>467248.3</v>
      </c>
    </row>
    <row r="35" spans="1:5" s="2" customFormat="1" ht="24" customHeight="1">
      <c r="A35" s="13" t="s">
        <v>46</v>
      </c>
      <c r="B35" s="13"/>
      <c r="C35" s="13"/>
      <c r="D35" s="14" t="s">
        <v>47</v>
      </c>
      <c r="E35" s="15">
        <f>SUM(E36+E38+E40)</f>
        <v>93230</v>
      </c>
    </row>
    <row r="36" spans="1:5" s="2" customFormat="1" ht="27.75" customHeight="1">
      <c r="A36" s="33"/>
      <c r="B36" s="26" t="s">
        <v>48</v>
      </c>
      <c r="C36" s="17"/>
      <c r="D36" s="27" t="s">
        <v>51</v>
      </c>
      <c r="E36" s="18">
        <f>E37</f>
        <v>25865</v>
      </c>
    </row>
    <row r="37" spans="1:5" s="2" customFormat="1" ht="54" customHeight="1">
      <c r="A37" s="34"/>
      <c r="B37" s="6"/>
      <c r="C37" s="10" t="s">
        <v>49</v>
      </c>
      <c r="D37" s="11" t="s">
        <v>61</v>
      </c>
      <c r="E37" s="4">
        <v>25865</v>
      </c>
    </row>
    <row r="38" spans="1:5" s="2" customFormat="1" ht="26.25" customHeight="1">
      <c r="A38" s="34"/>
      <c r="B38" s="26" t="s">
        <v>50</v>
      </c>
      <c r="C38" s="17"/>
      <c r="D38" s="27" t="s">
        <v>52</v>
      </c>
      <c r="E38" s="18">
        <f>E39</f>
        <v>47925</v>
      </c>
    </row>
    <row r="39" spans="1:5" s="2" customFormat="1" ht="53.25" customHeight="1">
      <c r="A39" s="34"/>
      <c r="B39" s="6"/>
      <c r="C39" s="10" t="s">
        <v>49</v>
      </c>
      <c r="D39" s="11" t="s">
        <v>61</v>
      </c>
      <c r="E39" s="4">
        <v>47925</v>
      </c>
    </row>
    <row r="40" spans="1:5" s="2" customFormat="1" ht="53.25" customHeight="1">
      <c r="A40" s="34"/>
      <c r="B40" s="26" t="s">
        <v>58</v>
      </c>
      <c r="C40" s="17"/>
      <c r="D40" s="27" t="s">
        <v>59</v>
      </c>
      <c r="E40" s="18">
        <f>E41</f>
        <v>19440</v>
      </c>
    </row>
    <row r="41" spans="1:5" s="2" customFormat="1" ht="53.25" customHeight="1">
      <c r="A41" s="35"/>
      <c r="B41" s="6"/>
      <c r="C41" s="10" t="s">
        <v>26</v>
      </c>
      <c r="D41" s="29" t="s">
        <v>60</v>
      </c>
      <c r="E41" s="4">
        <v>19440</v>
      </c>
    </row>
    <row r="42" spans="1:5" s="2" customFormat="1" ht="24" customHeight="1">
      <c r="A42" s="13" t="s">
        <v>16</v>
      </c>
      <c r="B42" s="13"/>
      <c r="C42" s="13"/>
      <c r="D42" s="14" t="s">
        <v>17</v>
      </c>
      <c r="E42" s="15">
        <f>E43+K50+K54+K52</f>
        <v>10000</v>
      </c>
    </row>
    <row r="43" spans="1:5" s="2" customFormat="1" ht="18.75" customHeight="1">
      <c r="A43" s="43"/>
      <c r="B43" s="17" t="s">
        <v>32</v>
      </c>
      <c r="C43" s="17"/>
      <c r="D43" s="16" t="s">
        <v>13</v>
      </c>
      <c r="E43" s="18">
        <f>E44</f>
        <v>10000</v>
      </c>
    </row>
    <row r="44" spans="1:5" s="2" customFormat="1" ht="65.25" customHeight="1">
      <c r="A44" s="43"/>
      <c r="B44" s="6"/>
      <c r="C44" s="6" t="s">
        <v>33</v>
      </c>
      <c r="D44" s="8" t="s">
        <v>34</v>
      </c>
      <c r="E44" s="4">
        <v>10000</v>
      </c>
    </row>
    <row r="45" spans="1:5" s="2" customFormat="1" ht="21" customHeight="1">
      <c r="A45" s="13" t="s">
        <v>35</v>
      </c>
      <c r="B45" s="13"/>
      <c r="C45" s="13"/>
      <c r="D45" s="14" t="s">
        <v>36</v>
      </c>
      <c r="E45" s="15">
        <f>E46+E52+E59</f>
        <v>67000</v>
      </c>
    </row>
    <row r="46" spans="1:5" s="2" customFormat="1" ht="21" customHeight="1">
      <c r="A46" s="43"/>
      <c r="B46" s="17" t="s">
        <v>37</v>
      </c>
      <c r="C46" s="17"/>
      <c r="D46" s="16" t="s">
        <v>38</v>
      </c>
      <c r="E46" s="18">
        <f>SUM(E47:E52)</f>
        <v>67000</v>
      </c>
    </row>
    <row r="47" spans="1:5" s="2" customFormat="1" ht="67.5" customHeight="1">
      <c r="A47" s="43"/>
      <c r="B47" s="6"/>
      <c r="C47" s="6" t="s">
        <v>33</v>
      </c>
      <c r="D47" s="8" t="s">
        <v>34</v>
      </c>
      <c r="E47" s="4">
        <v>67000</v>
      </c>
    </row>
    <row r="48" spans="1:5" s="2" customFormat="1" ht="20.25" customHeight="1">
      <c r="A48" s="42" t="s">
        <v>6</v>
      </c>
      <c r="B48" s="42"/>
      <c r="C48" s="42"/>
      <c r="D48" s="49">
        <f>SUM(E28+E31+E35+E42+E45)</f>
        <v>655478.3</v>
      </c>
      <c r="E48" s="49"/>
    </row>
    <row r="49" spans="1:5" s="2" customFormat="1" ht="24" customHeight="1">
      <c r="A49" s="51" t="s">
        <v>14</v>
      </c>
      <c r="B49" s="51"/>
      <c r="C49" s="51"/>
      <c r="D49" s="50">
        <f>SUM(D24+D48)</f>
        <v>1729610.1</v>
      </c>
      <c r="E49" s="50"/>
    </row>
  </sheetData>
  <sheetProtection/>
  <mergeCells count="22">
    <mergeCell ref="A32:A33"/>
    <mergeCell ref="A43:A44"/>
    <mergeCell ref="A19:A20"/>
    <mergeCell ref="A14:A17"/>
    <mergeCell ref="D24:E24"/>
    <mergeCell ref="A46:A47"/>
    <mergeCell ref="D48:E48"/>
    <mergeCell ref="D49:E49"/>
    <mergeCell ref="A25:E25"/>
    <mergeCell ref="A26:E26"/>
    <mergeCell ref="A48:C48"/>
    <mergeCell ref="A49:C49"/>
    <mergeCell ref="A7:A10"/>
    <mergeCell ref="A22:A23"/>
    <mergeCell ref="A29:A30"/>
    <mergeCell ref="A36:A41"/>
    <mergeCell ref="A1:E1"/>
    <mergeCell ref="A2:E2"/>
    <mergeCell ref="A3:E3"/>
    <mergeCell ref="A4:E4"/>
    <mergeCell ref="A24:C24"/>
    <mergeCell ref="A11:E1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2021-12-21T13:04:03Z</cp:lastPrinted>
  <dcterms:created xsi:type="dcterms:W3CDTF">2019-11-04T12:12:03Z</dcterms:created>
  <dcterms:modified xsi:type="dcterms:W3CDTF">2021-12-21T13:08:41Z</dcterms:modified>
  <cp:category/>
  <cp:version/>
  <cp:contentType/>
  <cp:contentStatus/>
</cp:coreProperties>
</file>