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9440" windowHeight="123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<sst xmlns="http://schemas.openxmlformats.org/spreadsheetml/2006/main" count="88" uniqueCount="65">
  <si>
    <t>I. Dotacje dla jednostek sektora finansów publicznych, w tym :</t>
  </si>
  <si>
    <t>1. Dotacje podmiotowe</t>
  </si>
  <si>
    <t>Dział</t>
  </si>
  <si>
    <t>Rozdział</t>
  </si>
  <si>
    <t>Kwota</t>
  </si>
  <si>
    <t>Dotacja podmiotowa z budżetu dla samorządowej instytucji kultury</t>
  </si>
  <si>
    <t>Razem :</t>
  </si>
  <si>
    <t>II. Dotacje dla jednostek spoza sektora finansów publicznych, w tym:</t>
  </si>
  <si>
    <t>1. Dotacje celowe</t>
  </si>
  <si>
    <t>010</t>
  </si>
  <si>
    <t>Rolnictwo i łowiectwo</t>
  </si>
  <si>
    <t>01008</t>
  </si>
  <si>
    <t>Bezpieczeństwo publiczne i ochrona przeciwpożarowa</t>
  </si>
  <si>
    <t>Pozostała działalność</t>
  </si>
  <si>
    <t>Ogółem dotacje :</t>
  </si>
  <si>
    <t>921</t>
  </si>
  <si>
    <t>Kultura i ochrona dziedzictwa narodowego</t>
  </si>
  <si>
    <t>92109</t>
  </si>
  <si>
    <t>Domy i ośrodki kultury, świetlice i kluby</t>
  </si>
  <si>
    <t>2480</t>
  </si>
  <si>
    <t>92116</t>
  </si>
  <si>
    <t>Biblioteki</t>
  </si>
  <si>
    <t>Paragraf</t>
  </si>
  <si>
    <t xml:space="preserve">Treść  </t>
  </si>
  <si>
    <t>Melioracje wodne</t>
  </si>
  <si>
    <t>2830</t>
  </si>
  <si>
    <t>754</t>
  </si>
  <si>
    <t>75412</t>
  </si>
  <si>
    <t>Ochotnicze straże pożarne</t>
  </si>
  <si>
    <t>2820</t>
  </si>
  <si>
    <t>Dotacja celowa z budżetu na finansowanie lub dofinansowanie zadań zleconych do realizacji stowarzyszeniom</t>
  </si>
  <si>
    <t>92195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</si>
  <si>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</si>
  <si>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</si>
  <si>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926</t>
  </si>
  <si>
    <t>Kultura fizyczna</t>
  </si>
  <si>
    <t>92605</t>
  </si>
  <si>
    <t>Zadania w zakresie kultury fizycznej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</si>
  <si>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</si>
  <si>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</si>
  <si>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</si>
  <si>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</si>
  <si>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</si>
  <si>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2. Dotacje celowe</t>
  </si>
  <si>
    <t>900</t>
  </si>
  <si>
    <t>Gospodarka komunalna i ochrona środowiska</t>
  </si>
  <si>
    <t>90001</t>
  </si>
  <si>
    <t>6230</t>
  </si>
  <si>
    <t>90005</t>
  </si>
  <si>
    <t>Gospodarka ściekowa i ochrona wód</t>
  </si>
  <si>
    <t>Ochrona powietrza atmosferycznego i klimatu</t>
  </si>
  <si>
    <t>Transport i łączność</t>
  </si>
  <si>
    <t>Lokalny transport zbiorowy</t>
  </si>
  <si>
    <t>Dotacja celowa na pomoc finansową udzielaną między jednostkami samorządu terytorialnego na dofinansowanie własnych zadań bieżących</t>
  </si>
  <si>
    <t>90026</t>
  </si>
  <si>
    <t>Pozostałe działania związane z gospodarką odpadami</t>
  </si>
  <si>
    <t>Dotacja celowa z budżetu na finansowanie lub dofinansowanie zadań zleconych do realizacji pozostałym jednostkom niezaliczanym do sektora finansów publicznych</t>
  </si>
  <si>
    <t>Dotacje celowe z budżetu na finansowanie lub dofinansowanie kosztów realizacji inwestycji i zakupów inwestycyjnych jednostek niezaliczanych do sektora finansów publicznych</t>
  </si>
  <si>
    <t>ZESTAWIENIE  PLANOWANYCH   DOTACJI   UDZIELANYCH   Z   BUDŻETU  GMINY  W  2022  ROKU</t>
  </si>
  <si>
    <t>92120</t>
  </si>
  <si>
    <t>Ochrona zabytków i opieka nad zabytkami</t>
  </si>
  <si>
    <t>6300</t>
  </si>
  <si>
    <t>6570</t>
  </si>
  <si>
    <t>Dotacja celowa przekazana z budżetu na finansowanie lub dofinansowanie zadań inwestycyjnych obiektów zabytkowych jednostkom niezaliczanym do sektora finansów publicznych</t>
  </si>
  <si>
    <t>Załącznik Nr 11 do uchwały Nr  XL/….../2022
Rady Gminy Perzów z dnia 20 czerwca 2022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</si>
</sst>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6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31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0" fontId="5" fillId="5" borderId="10" xfId="0" applyFont="1" applyFill="1" applyBorder="1" applyAlignment="1">
      <alignment horizontal="center" wrapText="1"/>
    </xf>
    <xf numFmtId="49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5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0" xfId="0" applyFont="1" applyFill="1" applyBorder="1" applyAlignment="1">
      <alignment horizontal="center" wrapText="1"/>
    </xf>
    <xf numFmtId="0" fontId="23" fillId="6" borderId="10" xfId="0" applyFont="1" applyFill="1" applyBorder="1" applyAlignment="1">
      <alignment wrapText="1"/>
    </xf>
    <xf numFmtId="0" fontId="2" fillId="6" borderId="10" xfId="0" applyFont="1" applyFill="1" applyBorder="1" applyAlignment="1">
      <alignment wrapText="1"/>
    </xf>
    <xf numFmtId="0" fontId="5" fillId="5" borderId="11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5" borderId="14" xfId="0" applyNumberFormat="1" applyFont="1" applyFill="1" applyBorder="1" applyAlignment="1">
      <alignment horizontal="right" vertical="center" wrapText="1"/>
    </xf>
    <xf numFmtId="4" fontId="5" fillId="5" borderId="15" xfId="0" applyNumberFormat="1" applyFont="1" applyFill="1" applyBorder="1" applyAlignment="1">
      <alignment horizontal="right" vertical="center" wrapText="1"/>
    </xf>
    <xf numFmtId="4" fontId="5" fillId="12" borderId="10" xfId="0" applyNumberFormat="1" applyFont="1" applyFill="1" applyBorder="1" applyAlignment="1">
      <alignment horizontal="right" vertical="center" wrapText="1"/>
    </xf>
    <xf numFmtId="0" fontId="5" fillId="12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5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5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43">
      <selection activeCell="J2" sqref="J2"/>
    </sheetView>
  </sheetViews>
  <sheetFormatPr defaultColWidth="8.8515625" defaultRowHeight="15"/>
  <cols>
    <col min="1" max="3" width="8.8515625" style="1" customWidth="1"/>
    <col min="4" max="4" width="41.7109375" style="1" customWidth="1"/>
    <col min="5" max="5" width="22.421875" style="1" customWidth="1"/>
    <col min="6" max="16384" width="8.8515625" style="1" customWidth="1"/>
  </cols>
  <sheetData>
    <row r="1" spans="1:5" ht="33" customHeight="1">
      <c r="A1" s="48" t="s">
        <v>64</v>
      </c>
      <c r="B1" s="49"/>
      <c r="C1" s="49"/>
      <c r="D1" s="49"/>
      <c r="E1" s="49"/>
    </row>
    <row r="2" spans="1:5" ht="36" customHeight="1">
      <c r="A2" s="50" t="s">
        <v>58</v>
      </c>
      <c r="B2" s="51"/>
      <c r="C2" s="51"/>
      <c r="D2" s="51"/>
      <c r="E2" s="51"/>
    </row>
    <row r="3" spans="1:5" ht="20.25" customHeight="1">
      <c r="A3" s="39" t="s">
        <v>0</v>
      </c>
      <c r="B3" s="39"/>
      <c r="C3" s="39"/>
      <c r="D3" s="39"/>
      <c r="E3" s="39"/>
    </row>
    <row r="4" spans="1:5" ht="21.75" customHeight="1">
      <c r="A4" s="31" t="s">
        <v>1</v>
      </c>
      <c r="B4" s="31"/>
      <c r="C4" s="31"/>
      <c r="D4" s="31"/>
      <c r="E4" s="31"/>
    </row>
    <row r="5" spans="1:5" ht="20.25" customHeight="1">
      <c r="A5" s="5" t="s">
        <v>2</v>
      </c>
      <c r="B5" s="5" t="s">
        <v>3</v>
      </c>
      <c r="C5" s="5" t="s">
        <v>22</v>
      </c>
      <c r="D5" s="5" t="s">
        <v>23</v>
      </c>
      <c r="E5" s="5" t="s">
        <v>4</v>
      </c>
    </row>
    <row r="6" spans="1:13" s="2" customFormat="1" ht="20.25" customHeight="1">
      <c r="A6" s="13" t="s">
        <v>15</v>
      </c>
      <c r="B6" s="13"/>
      <c r="C6" s="13"/>
      <c r="D6" s="14" t="s">
        <v>16</v>
      </c>
      <c r="E6" s="15">
        <f>SUM(E7+E9)</f>
        <v>655000</v>
      </c>
      <c r="F6" s="1"/>
      <c r="M6" s="1"/>
    </row>
    <row r="7" spans="1:13" s="2" customFormat="1" ht="21" customHeight="1">
      <c r="A7" s="35"/>
      <c r="B7" s="17" t="s">
        <v>17</v>
      </c>
      <c r="C7" s="17"/>
      <c r="D7" s="16" t="s">
        <v>18</v>
      </c>
      <c r="E7" s="18">
        <f>SUM(E8)</f>
        <v>520000</v>
      </c>
      <c r="F7" s="1"/>
      <c r="M7" s="1"/>
    </row>
    <row r="8" spans="1:13" s="2" customFormat="1" ht="27.75" customHeight="1">
      <c r="A8" s="35"/>
      <c r="B8" s="6"/>
      <c r="C8" s="6" t="s">
        <v>19</v>
      </c>
      <c r="D8" s="7" t="s">
        <v>5</v>
      </c>
      <c r="E8" s="4">
        <v>520000</v>
      </c>
      <c r="F8" s="1"/>
      <c r="M8" s="1"/>
    </row>
    <row r="9" spans="1:13" s="2" customFormat="1" ht="24.75" customHeight="1">
      <c r="A9" s="35"/>
      <c r="B9" s="17" t="s">
        <v>20</v>
      </c>
      <c r="C9" s="17"/>
      <c r="D9" s="16" t="s">
        <v>21</v>
      </c>
      <c r="E9" s="18">
        <f>E10</f>
        <v>135000</v>
      </c>
      <c r="F9" s="1"/>
      <c r="M9" s="1"/>
    </row>
    <row r="10" spans="1:13" s="2" customFormat="1" ht="25.5" customHeight="1">
      <c r="A10" s="35"/>
      <c r="B10" s="6"/>
      <c r="C10" s="6" t="s">
        <v>19</v>
      </c>
      <c r="D10" s="7" t="s">
        <v>5</v>
      </c>
      <c r="E10" s="4">
        <v>135000</v>
      </c>
      <c r="F10" s="1"/>
      <c r="M10" s="3"/>
    </row>
    <row r="11" spans="1:5" s="2" customFormat="1" ht="18.75" customHeight="1">
      <c r="A11" s="31" t="s">
        <v>43</v>
      </c>
      <c r="B11" s="31"/>
      <c r="C11" s="31"/>
      <c r="D11" s="31"/>
      <c r="E11" s="31"/>
    </row>
    <row r="12" spans="1:5" s="2" customFormat="1" ht="18.75" customHeight="1">
      <c r="A12" s="5" t="s">
        <v>2</v>
      </c>
      <c r="B12" s="5" t="s">
        <v>3</v>
      </c>
      <c r="C12" s="5" t="s">
        <v>22</v>
      </c>
      <c r="D12" s="5" t="s">
        <v>23</v>
      </c>
      <c r="E12" s="5" t="s">
        <v>4</v>
      </c>
    </row>
    <row r="13" spans="1:5" s="2" customFormat="1" ht="18.75" customHeight="1">
      <c r="A13" s="12">
        <v>600</v>
      </c>
      <c r="B13" s="22"/>
      <c r="C13" s="23"/>
      <c r="D13" s="23" t="s">
        <v>51</v>
      </c>
      <c r="E13" s="15">
        <f>SUM(E14)</f>
        <v>18450.51</v>
      </c>
    </row>
    <row r="14" spans="1:5" s="2" customFormat="1" ht="18.75" customHeight="1">
      <c r="A14" s="42"/>
      <c r="B14" s="19">
        <v>60004</v>
      </c>
      <c r="C14" s="20"/>
      <c r="D14" s="21" t="s">
        <v>52</v>
      </c>
      <c r="E14" s="18">
        <f>E15</f>
        <v>18450.51</v>
      </c>
    </row>
    <row r="15" spans="1:5" s="2" customFormat="1" ht="42" customHeight="1">
      <c r="A15" s="43"/>
      <c r="B15" s="24"/>
      <c r="C15" s="28">
        <v>2710</v>
      </c>
      <c r="D15" s="25" t="s">
        <v>53</v>
      </c>
      <c r="E15" s="4">
        <v>18450.51</v>
      </c>
    </row>
    <row r="16" spans="1:5" s="2" customFormat="1" ht="18.75" customHeight="1">
      <c r="A16" s="13" t="s">
        <v>38</v>
      </c>
      <c r="B16" s="13"/>
      <c r="C16" s="13"/>
      <c r="D16" s="14" t="s">
        <v>39</v>
      </c>
      <c r="E16" s="15">
        <f>E17+K22+K26+K24</f>
        <v>250000</v>
      </c>
    </row>
    <row r="17" spans="1:5" s="2" customFormat="1" ht="18.75" customHeight="1">
      <c r="A17" s="30"/>
      <c r="B17" s="26" t="s">
        <v>40</v>
      </c>
      <c r="C17" s="17"/>
      <c r="D17" s="27" t="s">
        <v>41</v>
      </c>
      <c r="E17" s="18">
        <f>E18</f>
        <v>250000</v>
      </c>
    </row>
    <row r="18" spans="1:5" s="2" customFormat="1" ht="58.5" customHeight="1">
      <c r="A18" s="30"/>
      <c r="B18" s="6"/>
      <c r="C18" s="10" t="s">
        <v>61</v>
      </c>
      <c r="D18" s="11" t="s">
        <v>42</v>
      </c>
      <c r="E18" s="4">
        <v>250000</v>
      </c>
    </row>
    <row r="19" spans="1:5" s="2" customFormat="1" ht="18.75" customHeight="1">
      <c r="A19" s="40" t="s">
        <v>6</v>
      </c>
      <c r="B19" s="40"/>
      <c r="C19" s="40"/>
      <c r="D19" s="36">
        <f>SUM(E6+E13+E16)</f>
        <v>923450.51</v>
      </c>
      <c r="E19" s="37"/>
    </row>
    <row r="20" spans="1:5" s="2" customFormat="1" ht="22.5" customHeight="1">
      <c r="A20" s="39" t="s">
        <v>7</v>
      </c>
      <c r="B20" s="39"/>
      <c r="C20" s="39"/>
      <c r="D20" s="39"/>
      <c r="E20" s="39"/>
    </row>
    <row r="21" spans="1:5" s="2" customFormat="1" ht="21.75" customHeight="1">
      <c r="A21" s="31" t="s">
        <v>8</v>
      </c>
      <c r="B21" s="31"/>
      <c r="C21" s="31"/>
      <c r="D21" s="31"/>
      <c r="E21" s="31"/>
    </row>
    <row r="22" spans="1:5" s="2" customFormat="1" ht="18" customHeight="1">
      <c r="A22" s="5" t="s">
        <v>2</v>
      </c>
      <c r="B22" s="5" t="s">
        <v>3</v>
      </c>
      <c r="C22" s="5" t="s">
        <v>22</v>
      </c>
      <c r="D22" s="5" t="s">
        <v>23</v>
      </c>
      <c r="E22" s="5" t="s">
        <v>4</v>
      </c>
    </row>
    <row r="23" spans="1:5" s="2" customFormat="1" ht="21.75" customHeight="1">
      <c r="A23" s="13" t="s">
        <v>9</v>
      </c>
      <c r="B23" s="13"/>
      <c r="C23" s="13"/>
      <c r="D23" s="14" t="s">
        <v>10</v>
      </c>
      <c r="E23" s="15">
        <f>SUM(E24)</f>
        <v>8000</v>
      </c>
    </row>
    <row r="24" spans="1:5" s="2" customFormat="1" ht="21" customHeight="1">
      <c r="A24" s="35"/>
      <c r="B24" s="17" t="s">
        <v>11</v>
      </c>
      <c r="C24" s="17"/>
      <c r="D24" s="16" t="s">
        <v>24</v>
      </c>
      <c r="E24" s="18">
        <f>E25</f>
        <v>8000</v>
      </c>
    </row>
    <row r="25" spans="1:5" s="2" customFormat="1" ht="61.5" customHeight="1">
      <c r="A25" s="35"/>
      <c r="B25" s="6"/>
      <c r="C25" s="6" t="s">
        <v>25</v>
      </c>
      <c r="D25" s="29" t="s">
        <v>56</v>
      </c>
      <c r="E25" s="4">
        <v>8000</v>
      </c>
    </row>
    <row r="26" spans="1:5" s="2" customFormat="1" ht="30" customHeight="1">
      <c r="A26" s="13" t="s">
        <v>26</v>
      </c>
      <c r="B26" s="13"/>
      <c r="C26" s="13"/>
      <c r="D26" s="14" t="s">
        <v>12</v>
      </c>
      <c r="E26" s="15">
        <f>SUM(E27)</f>
        <v>300000</v>
      </c>
    </row>
    <row r="27" spans="1:5" s="2" customFormat="1" ht="21" customHeight="1">
      <c r="A27" s="30"/>
      <c r="B27" s="17" t="s">
        <v>27</v>
      </c>
      <c r="C27" s="17"/>
      <c r="D27" s="16" t="s">
        <v>28</v>
      </c>
      <c r="E27" s="18">
        <f>SUM(E28:E29)</f>
        <v>300000</v>
      </c>
    </row>
    <row r="28" spans="1:5" s="2" customFormat="1" ht="42" customHeight="1">
      <c r="A28" s="30"/>
      <c r="B28" s="6"/>
      <c r="C28" s="6" t="s">
        <v>29</v>
      </c>
      <c r="D28" s="7" t="s">
        <v>30</v>
      </c>
      <c r="E28" s="4">
        <v>10000</v>
      </c>
    </row>
    <row r="29" spans="1:5" s="2" customFormat="1" ht="61.5" customHeight="1">
      <c r="A29" s="9"/>
      <c r="B29" s="6"/>
      <c r="C29" s="10" t="s">
        <v>47</v>
      </c>
      <c r="D29" s="11" t="s">
        <v>57</v>
      </c>
      <c r="E29" s="4">
        <v>290000</v>
      </c>
    </row>
    <row r="30" spans="1:5" s="2" customFormat="1" ht="24" customHeight="1">
      <c r="A30" s="13" t="s">
        <v>44</v>
      </c>
      <c r="B30" s="13"/>
      <c r="C30" s="13"/>
      <c r="D30" s="14" t="s">
        <v>45</v>
      </c>
      <c r="E30" s="15">
        <f>SUM(E31+E33+E35)</f>
        <v>150000</v>
      </c>
    </row>
    <row r="31" spans="1:5" s="2" customFormat="1" ht="27.75" customHeight="1">
      <c r="A31" s="32"/>
      <c r="B31" s="26" t="s">
        <v>46</v>
      </c>
      <c r="C31" s="17"/>
      <c r="D31" s="27" t="s">
        <v>49</v>
      </c>
      <c r="E31" s="18">
        <f>E32</f>
        <v>60000</v>
      </c>
    </row>
    <row r="32" spans="1:5" s="2" customFormat="1" ht="54" customHeight="1">
      <c r="A32" s="33"/>
      <c r="B32" s="6"/>
      <c r="C32" s="10" t="s">
        <v>47</v>
      </c>
      <c r="D32" s="11" t="s">
        <v>57</v>
      </c>
      <c r="E32" s="4">
        <v>60000</v>
      </c>
    </row>
    <row r="33" spans="1:5" s="2" customFormat="1" ht="26.25" customHeight="1">
      <c r="A33" s="33"/>
      <c r="B33" s="26" t="s">
        <v>48</v>
      </c>
      <c r="C33" s="17"/>
      <c r="D33" s="27" t="s">
        <v>50</v>
      </c>
      <c r="E33" s="18">
        <f>E34</f>
        <v>60000</v>
      </c>
    </row>
    <row r="34" spans="1:5" s="2" customFormat="1" ht="53.25" customHeight="1">
      <c r="A34" s="33"/>
      <c r="B34" s="6"/>
      <c r="C34" s="10" t="s">
        <v>47</v>
      </c>
      <c r="D34" s="11" t="s">
        <v>57</v>
      </c>
      <c r="E34" s="4">
        <v>60000</v>
      </c>
    </row>
    <row r="35" spans="1:5" s="2" customFormat="1" ht="53.25" customHeight="1">
      <c r="A35" s="33"/>
      <c r="B35" s="26" t="s">
        <v>54</v>
      </c>
      <c r="C35" s="17"/>
      <c r="D35" s="27" t="s">
        <v>55</v>
      </c>
      <c r="E35" s="18">
        <f>E36</f>
        <v>30000</v>
      </c>
    </row>
    <row r="36" spans="1:5" s="2" customFormat="1" ht="53.25" customHeight="1">
      <c r="A36" s="34"/>
      <c r="B36" s="6"/>
      <c r="C36" s="10" t="s">
        <v>25</v>
      </c>
      <c r="D36" s="29" t="s">
        <v>56</v>
      </c>
      <c r="E36" s="4">
        <v>30000</v>
      </c>
    </row>
    <row r="37" spans="1:5" s="2" customFormat="1" ht="24" customHeight="1">
      <c r="A37" s="13" t="s">
        <v>15</v>
      </c>
      <c r="B37" s="13"/>
      <c r="C37" s="13"/>
      <c r="D37" s="14" t="s">
        <v>16</v>
      </c>
      <c r="E37" s="15">
        <f>SUM(E38+E40)</f>
        <v>60000</v>
      </c>
    </row>
    <row r="38" spans="1:5" s="2" customFormat="1" ht="24" customHeight="1">
      <c r="A38" s="44"/>
      <c r="B38" s="26" t="s">
        <v>59</v>
      </c>
      <c r="C38" s="17"/>
      <c r="D38" s="27" t="s">
        <v>60</v>
      </c>
      <c r="E38" s="18">
        <f>E39</f>
        <v>50000</v>
      </c>
    </row>
    <row r="39" spans="1:5" s="2" customFormat="1" ht="60.75" customHeight="1">
      <c r="A39" s="45"/>
      <c r="B39" s="6"/>
      <c r="C39" s="10" t="s">
        <v>62</v>
      </c>
      <c r="D39" s="11" t="s">
        <v>63</v>
      </c>
      <c r="E39" s="4">
        <v>50000</v>
      </c>
    </row>
    <row r="40" spans="1:5" s="2" customFormat="1" ht="18.75" customHeight="1">
      <c r="A40" s="45"/>
      <c r="B40" s="17" t="s">
        <v>31</v>
      </c>
      <c r="C40" s="17"/>
      <c r="D40" s="16" t="s">
        <v>13</v>
      </c>
      <c r="E40" s="18">
        <f>E41</f>
        <v>10000</v>
      </c>
    </row>
    <row r="41" spans="1:5" s="2" customFormat="1" ht="65.25" customHeight="1">
      <c r="A41" s="46"/>
      <c r="B41" s="6"/>
      <c r="C41" s="6" t="s">
        <v>32</v>
      </c>
      <c r="D41" s="8" t="s">
        <v>33</v>
      </c>
      <c r="E41" s="4">
        <v>10000</v>
      </c>
    </row>
    <row r="42" spans="1:5" s="2" customFormat="1" ht="21" customHeight="1">
      <c r="A42" s="13" t="s">
        <v>34</v>
      </c>
      <c r="B42" s="13"/>
      <c r="C42" s="13"/>
      <c r="D42" s="14" t="s">
        <v>35</v>
      </c>
      <c r="E42" s="15">
        <f>E43+E49+E56</f>
        <v>77000</v>
      </c>
    </row>
    <row r="43" spans="1:5" s="2" customFormat="1" ht="21" customHeight="1">
      <c r="A43" s="30"/>
      <c r="B43" s="17" t="s">
        <v>36</v>
      </c>
      <c r="C43" s="17"/>
      <c r="D43" s="16" t="s">
        <v>37</v>
      </c>
      <c r="E43" s="18">
        <f>SUM(E44:E49)</f>
        <v>77000</v>
      </c>
    </row>
    <row r="44" spans="1:5" s="2" customFormat="1" ht="67.5" customHeight="1">
      <c r="A44" s="30"/>
      <c r="B44" s="6"/>
      <c r="C44" s="6" t="s">
        <v>32</v>
      </c>
      <c r="D44" s="8" t="s">
        <v>33</v>
      </c>
      <c r="E44" s="4">
        <v>77000</v>
      </c>
    </row>
    <row r="45" spans="1:5" s="2" customFormat="1" ht="20.25" customHeight="1">
      <c r="A45" s="40" t="s">
        <v>6</v>
      </c>
      <c r="B45" s="40"/>
      <c r="C45" s="40"/>
      <c r="D45" s="47">
        <f>SUM(E23+E26+E30+E37+E42)</f>
        <v>595000</v>
      </c>
      <c r="E45" s="47"/>
    </row>
    <row r="46" spans="1:5" s="2" customFormat="1" ht="24" customHeight="1">
      <c r="A46" s="41" t="s">
        <v>14</v>
      </c>
      <c r="B46" s="41"/>
      <c r="C46" s="41"/>
      <c r="D46" s="38">
        <f>SUM(D19+D45)</f>
        <v>1518450.51</v>
      </c>
      <c r="E46" s="38"/>
    </row>
  </sheetData>
  <sheetProtection/>
  <mergeCells count="21">
    <mergeCell ref="A1:E1"/>
    <mergeCell ref="A2:E2"/>
    <mergeCell ref="A3:E3"/>
    <mergeCell ref="A4:E4"/>
    <mergeCell ref="A19:C19"/>
    <mergeCell ref="D46:E46"/>
    <mergeCell ref="A20:E20"/>
    <mergeCell ref="A21:E21"/>
    <mergeCell ref="A45:C45"/>
    <mergeCell ref="A46:C46"/>
    <mergeCell ref="A7:A10"/>
    <mergeCell ref="A27:A28"/>
    <mergeCell ref="A14:A15"/>
    <mergeCell ref="A38:A41"/>
    <mergeCell ref="D45:E45"/>
    <mergeCell ref="A43:A44"/>
    <mergeCell ref="A11:E11"/>
    <mergeCell ref="A31:A36"/>
    <mergeCell ref="A17:A18"/>
    <mergeCell ref="A24:A25"/>
    <mergeCell ref="D19:E19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2022-03-16T13:32:47Z</cp:lastPrinted>
  <dcterms:created xsi:type="dcterms:W3CDTF">2019-11-04T12:12:03Z</dcterms:created>
  <dcterms:modified xsi:type="dcterms:W3CDTF">2022-06-13T10:40:57Z</dcterms:modified>
  <cp:category/>
  <cp:version/>
  <cp:contentType/>
  <cp:contentStatus/>
</cp:coreProperties>
</file>